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<sst xmlns="http://schemas.openxmlformats.org/spreadsheetml/2006/main" count="16" uniqueCount="9">
  <si>
    <t>Всего, в т.ч.:</t>
  </si>
  <si>
    <t>ВН (110 кВ и выше)</t>
  </si>
  <si>
    <t>СН-1 (35 кВ)</t>
  </si>
  <si>
    <t>СН-2 (6-10 кВ)</t>
  </si>
  <si>
    <t>НН (0,4 кВ и ниже)</t>
  </si>
  <si>
    <t>Количество, млн. кВт*ч</t>
  </si>
  <si>
    <t>Стоимость с НДС, млн. руб</t>
  </si>
  <si>
    <t>Сведения о закупке АО "Волгоградоблэлектро" электрической энергии для компенсации потерь в сетях и ее стоимости в 2022 г. по уровням напряжения:</t>
  </si>
  <si>
    <t>Сведения о размере фактических потерь, оплачиваемых покупателями при осуществлении расчетов за электрическую энергию в 2022 г. по уровням напряжения: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</si>
</sst>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"/>
    <numFmt numFmtId="180" formatCode="0.0000"/>
    <numFmt numFmtId="181" formatCode="0.0"/>
    <numFmt numFmtId="182" formatCode="#,##0.000"/>
    <numFmt numFmtId="183" formatCode="#,##0.0"/>
    <numFmt numFmtId="18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0" fontId="25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182" fontId="0" fillId="0" borderId="18" xfId="0" applyNumberFormat="1" applyBorder="1" applyAlignment="1">
      <alignment horizontal="center"/>
    </xf>
    <xf numFmtId="182" fontId="25" fillId="0" borderId="19" xfId="0" applyNumberFormat="1" applyFont="1" applyBorder="1" applyAlignment="1">
      <alignment horizontal="center" vertical="center"/>
    </xf>
    <xf numFmtId="182" fontId="0" fillId="0" borderId="20" xfId="0" applyNumberFormat="1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182" fontId="25" fillId="0" borderId="12" xfId="0" applyNumberFormat="1" applyFon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0" fontId="25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182" fontId="25" fillId="0" borderId="28" xfId="0" applyNumberFormat="1" applyFont="1" applyBorder="1" applyAlignment="1">
      <alignment horizontal="center"/>
    </xf>
    <xf numFmtId="182" fontId="25" fillId="0" borderId="2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0" fontId="25" fillId="0" borderId="32" xfId="0" applyFont="1" applyBorder="1" applyAlignment="1">
      <alignment horizontal="left"/>
    </xf>
    <xf numFmtId="182" fontId="0" fillId="0" borderId="21" xfId="0" applyNumberFormat="1" applyBorder="1" applyAlignment="1">
      <alignment horizontal="center"/>
    </xf>
    <xf numFmtId="182" fontId="0" fillId="0" borderId="20" xfId="0" applyNumberFormat="1" applyBorder="1" applyAlignment="1">
      <alignment horizontal="center"/>
    </xf>
    <xf numFmtId="182" fontId="0" fillId="0" borderId="18" xfId="0" applyNumberFormat="1" applyBorder="1" applyAlignment="1">
      <alignment horizontal="center"/>
    </xf>
    <xf numFmtId="182" fontId="25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22&#1075;\&#1075;&#1086;&#1076;22\46EP.STX.EIAS_export%20(5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22&#1075;\&#1054;&#1056;&#1059;%20&#1076;&#1083;&#1103;%20&#1050;&#1058;&#1056;%202021%20&#1089;%202023%20&#1092;&#1072;&#1082;&#1090;%202022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2">
        <row r="64">
          <cell r="I64">
            <v>588.448</v>
          </cell>
          <cell r="J64">
            <v>222.7</v>
          </cell>
          <cell r="K64">
            <v>113901.836</v>
          </cell>
          <cell r="L64">
            <v>121252.775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хознужды"/>
      <sheetName val="2022 год"/>
      <sheetName val="предложение УУЭЭиРУ"/>
    </sheetNames>
    <sheetDataSet>
      <sheetData sheetId="0">
        <row r="78">
          <cell r="H78">
            <v>1005283147.3400002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5.8515625" style="0" customWidth="1"/>
    <col min="5" max="5" width="13.28125" style="0" customWidth="1"/>
    <col min="7" max="7" width="13.57421875" style="0" bestFit="1" customWidth="1"/>
    <col min="8" max="8" width="20.28125" style="0" customWidth="1"/>
    <col min="9" max="9" width="24.28125" style="0" customWidth="1"/>
    <col min="10" max="10" width="19.7109375" style="0" customWidth="1"/>
    <col min="12" max="12" width="27.8515625" style="0" customWidth="1"/>
  </cols>
  <sheetData>
    <row r="2" spans="1:6" ht="45" customHeight="1" thickBot="1">
      <c r="A2" s="22" t="s">
        <v>7</v>
      </c>
      <c r="B2" s="22"/>
      <c r="C2" s="22"/>
      <c r="D2" s="22"/>
      <c r="E2" s="22"/>
      <c r="F2" s="6"/>
    </row>
    <row r="3" spans="1:5" ht="45.75" customHeight="1" thickBot="1">
      <c r="A3" s="23"/>
      <c r="B3" s="24"/>
      <c r="C3" s="12" t="s">
        <v>5</v>
      </c>
      <c r="D3" s="25" t="s">
        <v>6</v>
      </c>
      <c r="E3" s="26"/>
    </row>
    <row r="4" spans="1:7" ht="15.75" thickBot="1">
      <c r="A4" s="27" t="s">
        <v>0</v>
      </c>
      <c r="B4" s="40"/>
      <c r="C4" s="15">
        <f>SUM(C5:C8)</f>
        <v>235.965759</v>
      </c>
      <c r="D4" s="44">
        <f>'[2]Лист1'!$H$78/1000/1000</f>
        <v>1005.2831473400001</v>
      </c>
      <c r="E4" s="30">
        <v>0</v>
      </c>
      <c r="G4" s="13"/>
    </row>
    <row r="5" spans="1:5" ht="15">
      <c r="A5" s="31"/>
      <c r="B5" s="9" t="s">
        <v>1</v>
      </c>
      <c r="C5" s="19">
        <f>'[1]Отпуск ЭЭ сет организациями'!$I$64/1000</f>
        <v>0.588448</v>
      </c>
      <c r="D5" s="43">
        <f>C5*D$4/C$4</f>
        <v>2.506960586115922</v>
      </c>
      <c r="E5" s="35"/>
    </row>
    <row r="6" spans="1:5" ht="15">
      <c r="A6" s="32"/>
      <c r="B6" s="10" t="s">
        <v>2</v>
      </c>
      <c r="C6" s="20">
        <f>'[1]Отпуск ЭЭ сет организациями'!$J$64/1000</f>
        <v>0.22269999999999998</v>
      </c>
      <c r="D6" s="42">
        <f>C6*D$4/C$4</f>
        <v>0.9487671341019356</v>
      </c>
      <c r="E6" s="37"/>
    </row>
    <row r="7" spans="1:5" ht="15">
      <c r="A7" s="32"/>
      <c r="B7" s="10" t="s">
        <v>3</v>
      </c>
      <c r="C7" s="20">
        <f>'[1]Отпуск ЭЭ сет организациями'!$K$64/1000</f>
        <v>113.90183599999999</v>
      </c>
      <c r="D7" s="42">
        <f>C7*D$4/C$4</f>
        <v>485.25513475827876</v>
      </c>
      <c r="E7" s="37"/>
    </row>
    <row r="8" spans="1:5" ht="15.75" thickBot="1">
      <c r="A8" s="33"/>
      <c r="B8" s="11" t="s">
        <v>4</v>
      </c>
      <c r="C8" s="21">
        <f>'[1]Отпуск ЭЭ сет организациями'!$L$64/1000</f>
        <v>121.252775</v>
      </c>
      <c r="D8" s="41">
        <f>C8*D$4/C$4</f>
        <v>516.5722848615035</v>
      </c>
      <c r="E8" s="39"/>
    </row>
    <row r="9" spans="1:5" ht="15">
      <c r="A9" s="3"/>
      <c r="B9" s="4"/>
      <c r="C9" s="5"/>
      <c r="D9" s="5"/>
      <c r="E9" s="5"/>
    </row>
    <row r="10" spans="1:5" ht="15">
      <c r="A10" s="3"/>
      <c r="B10" s="4"/>
      <c r="C10" s="5"/>
      <c r="D10" s="5"/>
      <c r="E10" s="5"/>
    </row>
    <row r="12" spans="1:5" ht="49.5" customHeight="1" thickBot="1">
      <c r="A12" s="22" t="s">
        <v>8</v>
      </c>
      <c r="B12" s="22"/>
      <c r="C12" s="22"/>
      <c r="D12" s="22"/>
      <c r="E12" s="22"/>
    </row>
    <row r="13" spans="1:5" ht="30.75" thickBot="1">
      <c r="A13" s="23"/>
      <c r="B13" s="24"/>
      <c r="C13" s="7" t="s">
        <v>5</v>
      </c>
      <c r="D13" s="25" t="s">
        <v>6</v>
      </c>
      <c r="E13" s="26"/>
    </row>
    <row r="14" spans="1:5" ht="15.75" thickBot="1">
      <c r="A14" s="27" t="s">
        <v>0</v>
      </c>
      <c r="B14" s="28"/>
      <c r="C14" s="18">
        <f>SUM(C15:C18)</f>
        <v>235.965759</v>
      </c>
      <c r="D14" s="29">
        <f>SUM(D15:D18)</f>
        <v>1005.2831473400001</v>
      </c>
      <c r="E14" s="30">
        <f>SUM(E15:E18)</f>
        <v>0</v>
      </c>
    </row>
    <row r="15" spans="1:5" ht="15">
      <c r="A15" s="31"/>
      <c r="B15" s="8" t="s">
        <v>1</v>
      </c>
      <c r="C15" s="14">
        <f>C5</f>
        <v>0.588448</v>
      </c>
      <c r="D15" s="34">
        <f>D5</f>
        <v>2.506960586115922</v>
      </c>
      <c r="E15" s="35">
        <f>E5</f>
        <v>0</v>
      </c>
    </row>
    <row r="16" spans="1:5" ht="15">
      <c r="A16" s="32"/>
      <c r="B16" s="1" t="s">
        <v>2</v>
      </c>
      <c r="C16" s="14">
        <f>C6</f>
        <v>0.22269999999999998</v>
      </c>
      <c r="D16" s="36">
        <f aca="true" t="shared" si="0" ref="C16:E18">D6</f>
        <v>0.9487671341019356</v>
      </c>
      <c r="E16" s="37">
        <f t="shared" si="0"/>
        <v>0</v>
      </c>
    </row>
    <row r="17" spans="1:5" ht="15">
      <c r="A17" s="32"/>
      <c r="B17" s="1" t="s">
        <v>3</v>
      </c>
      <c r="C17" s="16">
        <f t="shared" si="0"/>
        <v>113.90183599999999</v>
      </c>
      <c r="D17" s="36">
        <f t="shared" si="0"/>
        <v>485.25513475827876</v>
      </c>
      <c r="E17" s="37">
        <f t="shared" si="0"/>
        <v>0</v>
      </c>
    </row>
    <row r="18" spans="1:5" ht="15.75" thickBot="1">
      <c r="A18" s="33"/>
      <c r="B18" s="2" t="s">
        <v>4</v>
      </c>
      <c r="C18" s="17">
        <f>C8</f>
        <v>121.252775</v>
      </c>
      <c r="D18" s="38">
        <f t="shared" si="0"/>
        <v>516.5722848615035</v>
      </c>
      <c r="E18" s="39">
        <f t="shared" si="0"/>
        <v>0</v>
      </c>
    </row>
  </sheetData>
  <sheetProtection/>
  <mergeCells count="20">
    <mergeCell ref="D3:E3"/>
    <mergeCell ref="A3:B3"/>
    <mergeCell ref="A2:E2"/>
    <mergeCell ref="A4:B4"/>
    <mergeCell ref="A5:A8"/>
    <mergeCell ref="D8:E8"/>
    <mergeCell ref="D7:E7"/>
    <mergeCell ref="D6:E6"/>
    <mergeCell ref="D5:E5"/>
    <mergeCell ref="D4:E4"/>
    <mergeCell ref="A12:E12"/>
    <mergeCell ref="A13:B13"/>
    <mergeCell ref="D13:E13"/>
    <mergeCell ref="A14:B14"/>
    <mergeCell ref="D14:E14"/>
    <mergeCell ref="A15:A18"/>
    <mergeCell ref="D15:E15"/>
    <mergeCell ref="D16:E16"/>
    <mergeCell ref="D17:E17"/>
    <mergeCell ref="D18:E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2023-02-27T15:00:15Z</dcterms:modified>
  <cp:category/>
  <cp:version/>
  <cp:contentType/>
  <cp:contentStatus/>
</cp:coreProperties>
</file>